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an Rojas\Desktop\PROYECTOS\DICIEMBRE 2017\"/>
    </mc:Choice>
  </mc:AlternateContent>
  <bookViews>
    <workbookView xWindow="120" yWindow="90" windowWidth="24240" windowHeight="11775"/>
  </bookViews>
  <sheets>
    <sheet name="GRAF MORB GRAL EMERG 2017" sheetId="1" r:id="rId1"/>
    <sheet name="DATOS2" sheetId="26" r:id="rId2"/>
  </sheets>
  <calcPr calcId="152511"/>
  <fileRecoveryPr repairLoad="1"/>
</workbook>
</file>

<file path=xl/calcChain.xml><?xml version="1.0" encoding="utf-8"?>
<calcChain xmlns="http://schemas.openxmlformats.org/spreadsheetml/2006/main">
  <c r="P46" i="1" l="1"/>
  <c r="O46" i="1"/>
  <c r="N46" i="1"/>
  <c r="M46" i="1"/>
  <c r="L46" i="1"/>
  <c r="K46" i="1"/>
  <c r="J46" i="1"/>
  <c r="I46" i="1"/>
  <c r="H46" i="1"/>
  <c r="G46" i="1"/>
  <c r="F46" i="1"/>
  <c r="E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46" i="1" l="1"/>
  <c r="R31" i="1" s="1"/>
  <c r="R42" i="1" l="1"/>
  <c r="R33" i="1"/>
  <c r="R28" i="1"/>
  <c r="R38" i="1"/>
  <c r="R34" i="1"/>
  <c r="R45" i="1"/>
  <c r="R41" i="1"/>
  <c r="R26" i="1"/>
  <c r="R37" i="1"/>
  <c r="R36" i="1"/>
  <c r="R27" i="1"/>
  <c r="R35" i="1"/>
  <c r="R30" i="1"/>
  <c r="R39" i="1"/>
  <c r="R40" i="1"/>
  <c r="R43" i="1"/>
  <c r="R29" i="1"/>
  <c r="R32" i="1"/>
  <c r="R25" i="1"/>
  <c r="S25" i="1" s="1"/>
  <c r="R46" i="1"/>
  <c r="R44" i="1"/>
  <c r="S26" i="1" l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</calcChain>
</file>

<file path=xl/sharedStrings.xml><?xml version="1.0" encoding="utf-8"?>
<sst xmlns="http://schemas.openxmlformats.org/spreadsheetml/2006/main" count="125" uniqueCount="103">
  <si>
    <t>Nº Orden</t>
  </si>
  <si>
    <t>CODIGO CIE 10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</si>
  <si>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</si>
  <si>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</si>
  <si>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</si>
  <si>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</si>
  <si>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</si>
  <si>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</si>
  <si>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</si>
  <si>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</si>
  <si>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</si>
  <si>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</si>
  <si>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</si>
  <si>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</si>
  <si>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</si>
  <si>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</si>
  <si>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</si>
  <si>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</si>
  <si>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</si>
  <si>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</si>
  <si>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</si>
  <si>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</si>
  <si>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</si>
  <si>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</si>
  <si>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</si>
  <si>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</si>
  <si>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</si>
  <si>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</si>
  <si>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</si>
  <si>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</si>
  <si>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</si>
  <si>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</si>
  <si>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</si>
  <si>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</si>
  <si>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</si>
  <si>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</si>
  <si>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</si>
  <si>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</si>
  <si>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</si>
  <si>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J00X</t>
  </si>
  <si>
    <t>M545</t>
  </si>
  <si>
    <t>N390</t>
  </si>
  <si>
    <t>J459</t>
  </si>
  <si>
    <t>J029</t>
  </si>
  <si>
    <t>DESCRIPCION  CIE  X</t>
  </si>
  <si>
    <r>
      <t xml:space="preserve">PRINCIPALES CAUSAS DE </t>
    </r>
    <r>
      <rPr>
        <b/>
        <sz val="14"/>
        <color rgb="FFFF0000"/>
        <rFont val="Arial Narrow"/>
        <family val="2"/>
      </rPr>
      <t>MORBILIDAD GENERAL</t>
    </r>
    <r>
      <rPr>
        <b/>
        <sz val="14"/>
        <color indexed="8"/>
        <rFont val="Arial Narrow"/>
        <family val="2"/>
      </rPr>
      <t xml:space="preserve"> DEL SERVICIO DE EMERGENCIA         </t>
    </r>
  </si>
  <si>
    <t>HOSPITAL NACIONAL DANIEL ALCIDES CARRION - OFICINA DE ESTADISTICA E INFORMATICA</t>
  </si>
  <si>
    <t>R104</t>
  </si>
  <si>
    <t>O758</t>
  </si>
  <si>
    <t>O470</t>
  </si>
  <si>
    <t>S069</t>
  </si>
  <si>
    <t>O479</t>
  </si>
  <si>
    <t>R509</t>
  </si>
  <si>
    <t>T009</t>
  </si>
  <si>
    <t>R51X</t>
  </si>
  <si>
    <t>L509</t>
  </si>
  <si>
    <t>ENERO</t>
  </si>
  <si>
    <t>R11X</t>
  </si>
  <si>
    <t xml:space="preserve">FUENTE: Base de Datos - FICHAS DE EMERGENCIA- Area de Procesamiento de Datos- UE-OEI-HNDAC                  ELABORADO :  OEOF-Area de Analisis y Desarrollo- UE-OEIT-HNDAC </t>
  </si>
  <si>
    <t>FEBRERO</t>
  </si>
  <si>
    <t>MARZO</t>
  </si>
  <si>
    <t>I10X</t>
  </si>
  <si>
    <t>ABRIL</t>
  </si>
  <si>
    <t>Etiquetas de columna</t>
  </si>
  <si>
    <t>Año : 2017</t>
  </si>
  <si>
    <t>Cuenta de COD ALTA
 MORB</t>
  </si>
  <si>
    <t>A09X</t>
  </si>
  <si>
    <t>K30X</t>
  </si>
  <si>
    <t>R100</t>
  </si>
  <si>
    <t>Etiquetas de fila</t>
  </si>
  <si>
    <t>MAYO</t>
  </si>
  <si>
    <t>JUNIO</t>
  </si>
  <si>
    <t>K590</t>
  </si>
  <si>
    <t>JULIO</t>
  </si>
  <si>
    <t>AGOSTO</t>
  </si>
  <si>
    <t>SEPTIEMBRE</t>
  </si>
  <si>
    <t>TIPO COD ALTA MORB</t>
  </si>
  <si>
    <t>A000 - T999</t>
  </si>
  <si>
    <t>OCTUBRE</t>
  </si>
  <si>
    <t>NOVIEMBRE</t>
  </si>
  <si>
    <t>Año 2017</t>
  </si>
  <si>
    <t>DICIEMBRE</t>
  </si>
  <si>
    <t>MORBILIDAD DE EMERGENCIA</t>
  </si>
  <si>
    <t>Otros dolores Abdominales y los no Especificados</t>
  </si>
  <si>
    <t>Infecciones Intestinales debidas a otros Organismos sin Especificar</t>
  </si>
  <si>
    <t>Faringitis Aguda, no Especificada</t>
  </si>
  <si>
    <t>Rinofaringitis Aguda, Rinitis Aguda</t>
  </si>
  <si>
    <t>Asma no Especificado. Asma de Aparicion Tardia. Bronquitis Asmatica/Sob Sibiliancia, Hip</t>
  </si>
  <si>
    <t>Infeccion de Vias Urinarias, Sitio no Especificado</t>
  </si>
  <si>
    <t>Otras Complicaciones Especificadas del Trabajo de Parto y del Parto</t>
  </si>
  <si>
    <t>Cefalea</t>
  </si>
  <si>
    <t>Lumbago no Especificado</t>
  </si>
  <si>
    <t>Traumatismo Intracraneal, no Especificado</t>
  </si>
  <si>
    <t>Falso Trabajo de Parto, sin otra Especificacion</t>
  </si>
  <si>
    <t>Fiebre, no Especificada</t>
  </si>
  <si>
    <t>Traumatismos Superficiales Multiples, no Especificados</t>
  </si>
  <si>
    <t>Hipertension Esencial (Primaria)</t>
  </si>
  <si>
    <t>Urticaria, no Especificada</t>
  </si>
  <si>
    <t>Nausea y Vomito</t>
  </si>
  <si>
    <t>Abdomen Agudo</t>
  </si>
  <si>
    <t>Amenaza de Parto Prematuro</t>
  </si>
  <si>
    <t>Dispepsia</t>
  </si>
  <si>
    <t>Constipacion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</si>
</sst>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FF0000"/>
      <name val="Arial Narrow"/>
      <family val="2"/>
    </font>
    <font>
      <b/>
      <sz val="14"/>
      <color indexed="8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EMERG 2017'!$R$24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56E-3"/>
                  <c:y val="2.95456355025762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4922775256921793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8621271008765791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5.8190693581722831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 GRAL EMERG 2017'!$C$25:$C$45</c:f>
              <c:strCache>
                <c:ptCount val="21"/>
                <c:pt idx="0">
                  <c:v>R104</c:v>
                </c:pt>
                <c:pt idx="1">
                  <c:v>A09X</c:v>
                </c:pt>
                <c:pt idx="2">
                  <c:v>J029</c:v>
                </c:pt>
                <c:pt idx="3">
                  <c:v>J00X</c:v>
                </c:pt>
                <c:pt idx="4">
                  <c:v>J459</c:v>
                </c:pt>
                <c:pt idx="5">
                  <c:v>N390</c:v>
                </c:pt>
                <c:pt idx="6">
                  <c:v>O758</c:v>
                </c:pt>
                <c:pt idx="7">
                  <c:v>R51X</c:v>
                </c:pt>
                <c:pt idx="8">
                  <c:v>M545</c:v>
                </c:pt>
                <c:pt idx="9">
                  <c:v>S069</c:v>
                </c:pt>
                <c:pt idx="10">
                  <c:v>O479</c:v>
                </c:pt>
                <c:pt idx="11">
                  <c:v>R509</c:v>
                </c:pt>
                <c:pt idx="12">
                  <c:v>T009</c:v>
                </c:pt>
                <c:pt idx="13">
                  <c:v>I10X</c:v>
                </c:pt>
                <c:pt idx="14">
                  <c:v>L509</c:v>
                </c:pt>
                <c:pt idx="15">
                  <c:v>R11X</c:v>
                </c:pt>
                <c:pt idx="16">
                  <c:v>R100</c:v>
                </c:pt>
                <c:pt idx="17">
                  <c:v>O470</c:v>
                </c:pt>
                <c:pt idx="18">
                  <c:v>K30X</c:v>
                </c:pt>
                <c:pt idx="19">
                  <c:v>K590</c:v>
                </c:pt>
                <c:pt idx="20">
                  <c:v>Otras Causas</c:v>
                </c:pt>
              </c:strCache>
            </c:strRef>
          </c:cat>
          <c:val>
            <c:numRef>
              <c:f>'GRAF MORB GRAL EMERG 2017'!$R$25:$R$45</c:f>
              <c:numCache>
                <c:formatCode>General</c:formatCode>
                <c:ptCount val="21"/>
                <c:pt idx="0">
                  <c:v>5.8156014876677667E-2</c:v>
                </c:pt>
                <c:pt idx="1">
                  <c:v>5.1507167248480465E-2</c:v>
                </c:pt>
                <c:pt idx="2">
                  <c:v>4.406882841407387E-2</c:v>
                </c:pt>
                <c:pt idx="3">
                  <c:v>4.1795474217880546E-2</c:v>
                </c:pt>
                <c:pt idx="4">
                  <c:v>3.7562659919528972E-2</c:v>
                </c:pt>
                <c:pt idx="5">
                  <c:v>2.9886522529035203E-2</c:v>
                </c:pt>
                <c:pt idx="6">
                  <c:v>2.9715307568652444E-2</c:v>
                </c:pt>
                <c:pt idx="7">
                  <c:v>2.324718684308149E-2</c:v>
                </c:pt>
                <c:pt idx="8">
                  <c:v>2.0231901151896204E-2</c:v>
                </c:pt>
                <c:pt idx="9">
                  <c:v>2.0051174249269957E-2</c:v>
                </c:pt>
                <c:pt idx="10">
                  <c:v>1.9157051678382209E-2</c:v>
                </c:pt>
                <c:pt idx="11">
                  <c:v>1.8110738031598673E-2</c:v>
                </c:pt>
                <c:pt idx="12">
                  <c:v>1.5856407719892326E-2</c:v>
                </c:pt>
                <c:pt idx="13">
                  <c:v>1.3021848931333289E-2</c:v>
                </c:pt>
                <c:pt idx="14">
                  <c:v>1.2822098144220069E-2</c:v>
                </c:pt>
                <c:pt idx="15">
                  <c:v>1.2498692107941521E-2</c:v>
                </c:pt>
                <c:pt idx="16">
                  <c:v>1.1633105363784231E-2</c:v>
                </c:pt>
                <c:pt idx="17">
                  <c:v>1.137628292321009E-2</c:v>
                </c:pt>
                <c:pt idx="18">
                  <c:v>1.1300187385262197E-2</c:v>
                </c:pt>
                <c:pt idx="19">
                  <c:v>1.1109948540392463E-2</c:v>
                </c:pt>
                <c:pt idx="20">
                  <c:v>0.50689140215540607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835167520"/>
        <c:axId val="-835174048"/>
      </c:barChart>
      <c:lineChart>
        <c:grouping val="standard"/>
        <c:varyColors val="0"/>
        <c:ser>
          <c:idx val="0"/>
          <c:order val="1"/>
          <c:tx>
            <c:strRef>
              <c:f>'GRAF MORB GRAL EMERG 2017'!$S$24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 MORB GRAL EMERG 2017'!$S$25:$S$45</c:f>
              <c:numCache>
                <c:formatCode>General</c:formatCode>
                <c:ptCount val="21"/>
                <c:pt idx="0">
                  <c:v>5.8156014876677667E-2</c:v>
                </c:pt>
                <c:pt idx="1">
                  <c:v>0.10966318212515813</c:v>
                </c:pt>
                <c:pt idx="2">
                  <c:v>0.15373201053923199</c:v>
                </c:pt>
                <c:pt idx="3">
                  <c:v>0.19552748475711254</c:v>
                </c:pt>
                <c:pt idx="4">
                  <c:v>0.23309014467664152</c:v>
                </c:pt>
                <c:pt idx="5">
                  <c:v>0.2629766672056767</c:v>
                </c:pt>
                <c:pt idx="6">
                  <c:v>0.29269197477432912</c:v>
                </c:pt>
                <c:pt idx="7">
                  <c:v>0.31593916161741059</c:v>
                </c:pt>
                <c:pt idx="8">
                  <c:v>0.33617106276930681</c:v>
                </c:pt>
                <c:pt idx="9">
                  <c:v>0.35622223701857675</c:v>
                </c:pt>
                <c:pt idx="10">
                  <c:v>0.37537928869695897</c:v>
                </c:pt>
                <c:pt idx="11">
                  <c:v>0.39349002672855765</c:v>
                </c:pt>
                <c:pt idx="12">
                  <c:v>0.40934643444844998</c:v>
                </c:pt>
                <c:pt idx="13">
                  <c:v>0.42236828337978327</c:v>
                </c:pt>
                <c:pt idx="14">
                  <c:v>0.43519038152400336</c:v>
                </c:pt>
                <c:pt idx="15">
                  <c:v>0.44768907363194488</c:v>
                </c:pt>
                <c:pt idx="16">
                  <c:v>0.45932217899572914</c:v>
                </c:pt>
                <c:pt idx="17">
                  <c:v>0.47069846191893921</c:v>
                </c:pt>
                <c:pt idx="18">
                  <c:v>0.48199864930420139</c:v>
                </c:pt>
                <c:pt idx="19">
                  <c:v>0.49310859784459388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835166976"/>
        <c:axId val="-835173504"/>
      </c:lineChart>
      <c:catAx>
        <c:axId val="-8351675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-835174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3517404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-835167520"/>
        <c:crosses val="autoZero"/>
        <c:crossBetween val="between"/>
      </c:valAx>
      <c:catAx>
        <c:axId val="-835166976"/>
        <c:scaling>
          <c:orientation val="minMax"/>
        </c:scaling>
        <c:delete val="1"/>
        <c:axPos val="b"/>
        <c:majorTickMark val="out"/>
        <c:minorTickMark val="none"/>
        <c:tickLblPos val="nextTo"/>
        <c:crossAx val="-835173504"/>
        <c:crosses val="autoZero"/>
        <c:auto val="0"/>
        <c:lblAlgn val="ctr"/>
        <c:lblOffset val="100"/>
        <c:noMultiLvlLbl val="0"/>
      </c:catAx>
      <c:valAx>
        <c:axId val="-8351735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835166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7"/>
          <c:h val="6.26630949481832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104775</xdr:rowOff>
    </xdr:from>
    <xdr:to>
      <xdr:col>18</xdr:col>
      <xdr:colOff>1047750</xdr:colOff>
      <xdr:row>21</xdr:row>
      <xdr:rowOff>200025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7"/>
  <sheetViews>
    <sheetView showGridLines="0" tabSelected="1" topLeftCell="A16" zoomScale="70" zoomScaleNormal="70" workbookViewId="0">
      <selection activeCell="W44" sqref="W44"/>
    </sheetView>
  </sheetViews>
  <sheetFormatPr baseColWidth="10" defaultRowHeight="15" x14ac:dyDescent="0.25"/>
  <cols>
    <col min="1" max="1" width="3" customWidth="1"/>
    <col min="2" max="2" width="7.28515625" customWidth="1"/>
    <col min="3" max="3" width="10.140625" customWidth="1"/>
    <col min="4" max="4" width="81.42578125" customWidth="1"/>
    <col min="6" max="7" width="11.42578125" customWidth="1"/>
    <col min="8" max="16" width="11" customWidth="1"/>
    <col min="18" max="18" width="12" customWidth="1"/>
    <col min="19" max="19" width="15.85546875" customWidth="1"/>
    <col min="20" max="20" width="4.7109375" customWidth="1"/>
  </cols>
  <sheetData>
    <row r="2" spans="2:19" x14ac:dyDescent="0.25">
      <c r="B2" s="1" t="s">
        <v>46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ht="18" x14ac:dyDescent="0.25">
      <c r="B3" t="s">
        <v>45</v>
      </c>
    </row>
    <row r="4" spans="2:19" x14ac:dyDescent="0.25">
      <c r="B4" t="s">
        <v>64</v>
      </c>
    </row>
    <row r="5" spans="2:19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22" spans="2:19" ht="15.75" thickBot="1" x14ac:dyDescent="0.3"/>
    <row r="23" spans="2:19" ht="18.75" customHeight="1" thickBot="1" x14ac:dyDescent="0.3">
      <c r="B23" s="1" t="s">
        <v>0</v>
      </c>
      <c r="C23" s="1" t="s">
        <v>1</v>
      </c>
      <c r="D23" s="1" t="s">
        <v>44</v>
      </c>
      <c r="E23" s="1" t="s">
        <v>2</v>
      </c>
      <c r="F23" s="1" t="s">
        <v>3</v>
      </c>
      <c r="G23" s="1" t="s">
        <v>4</v>
      </c>
      <c r="H23" s="1" t="s">
        <v>5</v>
      </c>
      <c r="I23" s="1" t="s">
        <v>6</v>
      </c>
      <c r="J23" s="1" t="s">
        <v>7</v>
      </c>
      <c r="K23" s="1" t="s">
        <v>8</v>
      </c>
      <c r="L23" s="1" t="s">
        <v>9</v>
      </c>
      <c r="M23" s="1" t="s">
        <v>10</v>
      </c>
      <c r="N23" s="1" t="s">
        <v>11</v>
      </c>
      <c r="O23" s="1" t="s">
        <v>12</v>
      </c>
      <c r="P23" s="1" t="s">
        <v>13</v>
      </c>
      <c r="Q23" s="1" t="s">
        <v>80</v>
      </c>
      <c r="R23" s="1"/>
      <c r="S23" s="1"/>
    </row>
    <row r="24" spans="2:19" ht="18.75" customHeight="1" thickBot="1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t="s">
        <v>14</v>
      </c>
      <c r="R24" t="s">
        <v>15</v>
      </c>
      <c r="S24" t="s">
        <v>16</v>
      </c>
    </row>
    <row r="25" spans="2:19" x14ac:dyDescent="0.25">
      <c r="B25" t="s">
        <v>17</v>
      </c>
      <c r="C25" t="s">
        <v>47</v>
      </c>
      <c r="D25" t="s">
        <v>83</v>
      </c>
      <c r="E25">
        <v>743</v>
      </c>
      <c r="F25">
        <v>553</v>
      </c>
      <c r="G25">
        <v>556</v>
      </c>
      <c r="H25">
        <v>502</v>
      </c>
      <c r="I25">
        <v>644</v>
      </c>
      <c r="J25">
        <v>530</v>
      </c>
      <c r="K25">
        <v>443</v>
      </c>
      <c r="L25">
        <v>414</v>
      </c>
      <c r="M25">
        <v>421</v>
      </c>
      <c r="N25">
        <v>439</v>
      </c>
      <c r="O25">
        <v>453</v>
      </c>
      <c r="P25">
        <v>416</v>
      </c>
      <c r="Q25">
        <f>SUM(E25:P25)</f>
        <v>6114</v>
      </c>
      <c r="R25">
        <f>+Q25/$Q$46</f>
        <v>5.8156014876677667E-2</v>
      </c>
      <c r="S25">
        <f>+R25</f>
        <v>5.8156014876677667E-2</v>
      </c>
    </row>
    <row r="26" spans="2:19" x14ac:dyDescent="0.25">
      <c r="B26" t="s">
        <v>18</v>
      </c>
      <c r="C26" t="s">
        <v>66</v>
      </c>
      <c r="D26" t="s">
        <v>84</v>
      </c>
      <c r="E26">
        <v>622</v>
      </c>
      <c r="F26">
        <v>653</v>
      </c>
      <c r="G26">
        <v>501</v>
      </c>
      <c r="H26">
        <v>497</v>
      </c>
      <c r="I26">
        <v>448</v>
      </c>
      <c r="J26">
        <v>318</v>
      </c>
      <c r="K26">
        <v>343</v>
      </c>
      <c r="L26">
        <v>288</v>
      </c>
      <c r="M26">
        <v>361</v>
      </c>
      <c r="N26">
        <v>545</v>
      </c>
      <c r="O26">
        <v>479</v>
      </c>
      <c r="P26">
        <v>360</v>
      </c>
      <c r="Q26">
        <f t="shared" ref="Q26:Q45" si="0">SUM(E26:P26)</f>
        <v>5415</v>
      </c>
      <c r="R26">
        <f t="shared" ref="R26:R46" si="1">+Q26/$Q$46</f>
        <v>5.1507167248480465E-2</v>
      </c>
      <c r="S26">
        <f>+S25+R26</f>
        <v>0.10966318212515813</v>
      </c>
    </row>
    <row r="27" spans="2:19" x14ac:dyDescent="0.25">
      <c r="B27" t="s">
        <v>19</v>
      </c>
      <c r="C27" t="s">
        <v>43</v>
      </c>
      <c r="D27" t="s">
        <v>85</v>
      </c>
      <c r="E27">
        <v>370</v>
      </c>
      <c r="F27">
        <v>362</v>
      </c>
      <c r="G27">
        <v>347</v>
      </c>
      <c r="H27">
        <v>262</v>
      </c>
      <c r="I27">
        <v>229</v>
      </c>
      <c r="J27">
        <v>315</v>
      </c>
      <c r="K27">
        <v>322</v>
      </c>
      <c r="L27">
        <v>260</v>
      </c>
      <c r="M27">
        <v>366</v>
      </c>
      <c r="N27">
        <v>551</v>
      </c>
      <c r="O27">
        <v>692</v>
      </c>
      <c r="P27">
        <v>557</v>
      </c>
      <c r="Q27">
        <f t="shared" si="0"/>
        <v>4633</v>
      </c>
      <c r="R27">
        <f t="shared" si="1"/>
        <v>4.406882841407387E-2</v>
      </c>
      <c r="S27">
        <f t="shared" ref="S27:S45" si="2">+S26+R27</f>
        <v>0.15373201053923199</v>
      </c>
    </row>
    <row r="28" spans="2:19" x14ac:dyDescent="0.25">
      <c r="B28" t="s">
        <v>20</v>
      </c>
      <c r="C28" t="s">
        <v>39</v>
      </c>
      <c r="D28" t="s">
        <v>86</v>
      </c>
      <c r="E28">
        <v>352</v>
      </c>
      <c r="F28">
        <v>351</v>
      </c>
      <c r="G28">
        <v>377</v>
      </c>
      <c r="H28">
        <v>377</v>
      </c>
      <c r="I28">
        <v>379</v>
      </c>
      <c r="J28">
        <v>378</v>
      </c>
      <c r="K28">
        <v>317</v>
      </c>
      <c r="L28">
        <v>299</v>
      </c>
      <c r="M28">
        <v>332</v>
      </c>
      <c r="N28">
        <v>411</v>
      </c>
      <c r="O28">
        <v>463</v>
      </c>
      <c r="P28">
        <v>358</v>
      </c>
      <c r="Q28">
        <f t="shared" si="0"/>
        <v>4394</v>
      </c>
      <c r="R28">
        <f t="shared" si="1"/>
        <v>4.1795474217880546E-2</v>
      </c>
      <c r="S28">
        <f t="shared" si="2"/>
        <v>0.19552748475711254</v>
      </c>
    </row>
    <row r="29" spans="2:19" x14ac:dyDescent="0.25">
      <c r="B29" t="s">
        <v>21</v>
      </c>
      <c r="C29" t="s">
        <v>42</v>
      </c>
      <c r="D29" t="s">
        <v>87</v>
      </c>
      <c r="E29">
        <v>265</v>
      </c>
      <c r="F29">
        <v>254</v>
      </c>
      <c r="G29">
        <v>372</v>
      </c>
      <c r="H29">
        <v>291</v>
      </c>
      <c r="I29">
        <v>366</v>
      </c>
      <c r="J29">
        <v>300</v>
      </c>
      <c r="K29">
        <v>293</v>
      </c>
      <c r="L29">
        <v>295</v>
      </c>
      <c r="M29">
        <v>366</v>
      </c>
      <c r="N29">
        <v>421</v>
      </c>
      <c r="O29">
        <v>405</v>
      </c>
      <c r="P29">
        <v>321</v>
      </c>
      <c r="Q29">
        <f t="shared" si="0"/>
        <v>3949</v>
      </c>
      <c r="R29">
        <f t="shared" si="1"/>
        <v>3.7562659919528972E-2</v>
      </c>
      <c r="S29">
        <f t="shared" si="2"/>
        <v>0.23309014467664152</v>
      </c>
    </row>
    <row r="30" spans="2:19" x14ac:dyDescent="0.25">
      <c r="B30" t="s">
        <v>22</v>
      </c>
      <c r="C30" t="s">
        <v>41</v>
      </c>
      <c r="D30" t="s">
        <v>88</v>
      </c>
      <c r="E30">
        <v>398</v>
      </c>
      <c r="F30">
        <v>324</v>
      </c>
      <c r="G30">
        <v>352</v>
      </c>
      <c r="H30">
        <v>250</v>
      </c>
      <c r="I30">
        <v>218</v>
      </c>
      <c r="J30">
        <v>272</v>
      </c>
      <c r="K30">
        <v>224</v>
      </c>
      <c r="L30">
        <v>184</v>
      </c>
      <c r="M30">
        <v>195</v>
      </c>
      <c r="N30">
        <v>256</v>
      </c>
      <c r="O30">
        <v>236</v>
      </c>
      <c r="P30">
        <v>233</v>
      </c>
      <c r="Q30">
        <f t="shared" si="0"/>
        <v>3142</v>
      </c>
      <c r="R30">
        <f t="shared" si="1"/>
        <v>2.9886522529035203E-2</v>
      </c>
      <c r="S30">
        <f t="shared" si="2"/>
        <v>0.2629766672056767</v>
      </c>
    </row>
    <row r="31" spans="2:19" x14ac:dyDescent="0.25">
      <c r="B31" t="s">
        <v>23</v>
      </c>
      <c r="C31" t="s">
        <v>48</v>
      </c>
      <c r="D31" t="s">
        <v>89</v>
      </c>
      <c r="E31">
        <v>384</v>
      </c>
      <c r="F31">
        <v>213</v>
      </c>
      <c r="G31">
        <v>246</v>
      </c>
      <c r="H31">
        <v>274</v>
      </c>
      <c r="I31">
        <v>361</v>
      </c>
      <c r="J31">
        <v>259</v>
      </c>
      <c r="K31">
        <v>229</v>
      </c>
      <c r="L31">
        <v>286</v>
      </c>
      <c r="M31">
        <v>256</v>
      </c>
      <c r="N31">
        <v>253</v>
      </c>
      <c r="O31">
        <v>150</v>
      </c>
      <c r="P31">
        <v>213</v>
      </c>
      <c r="Q31">
        <f t="shared" si="0"/>
        <v>3124</v>
      </c>
      <c r="R31">
        <f t="shared" si="1"/>
        <v>2.9715307568652444E-2</v>
      </c>
      <c r="S31">
        <f t="shared" si="2"/>
        <v>0.29269197477432912</v>
      </c>
    </row>
    <row r="32" spans="2:19" x14ac:dyDescent="0.25">
      <c r="B32" t="s">
        <v>24</v>
      </c>
      <c r="C32" t="s">
        <v>54</v>
      </c>
      <c r="D32" t="s">
        <v>90</v>
      </c>
      <c r="E32">
        <v>263</v>
      </c>
      <c r="F32">
        <v>234</v>
      </c>
      <c r="G32">
        <v>214</v>
      </c>
      <c r="H32">
        <v>232</v>
      </c>
      <c r="I32">
        <v>193</v>
      </c>
      <c r="J32">
        <v>194</v>
      </c>
      <c r="K32">
        <v>178</v>
      </c>
      <c r="L32">
        <v>154</v>
      </c>
      <c r="M32">
        <v>164</v>
      </c>
      <c r="N32">
        <v>202</v>
      </c>
      <c r="O32">
        <v>204</v>
      </c>
      <c r="P32">
        <v>212</v>
      </c>
      <c r="Q32">
        <f t="shared" si="0"/>
        <v>2444</v>
      </c>
      <c r="R32">
        <f t="shared" si="1"/>
        <v>2.324718684308149E-2</v>
      </c>
      <c r="S32">
        <f t="shared" si="2"/>
        <v>0.31593916161741059</v>
      </c>
    </row>
    <row r="33" spans="2:19" x14ac:dyDescent="0.25">
      <c r="B33" t="s">
        <v>25</v>
      </c>
      <c r="C33" t="s">
        <v>40</v>
      </c>
      <c r="D33" t="s">
        <v>91</v>
      </c>
      <c r="E33">
        <v>218</v>
      </c>
      <c r="F33">
        <v>189</v>
      </c>
      <c r="G33">
        <v>255</v>
      </c>
      <c r="H33">
        <v>201</v>
      </c>
      <c r="I33">
        <v>169</v>
      </c>
      <c r="J33">
        <v>181</v>
      </c>
      <c r="K33">
        <v>166</v>
      </c>
      <c r="L33">
        <v>133</v>
      </c>
      <c r="M33">
        <v>123</v>
      </c>
      <c r="N33">
        <v>154</v>
      </c>
      <c r="O33">
        <v>170</v>
      </c>
      <c r="P33">
        <v>168</v>
      </c>
      <c r="Q33">
        <f t="shared" si="0"/>
        <v>2127</v>
      </c>
      <c r="R33">
        <f t="shared" si="1"/>
        <v>2.0231901151896204E-2</v>
      </c>
      <c r="S33">
        <f t="shared" si="2"/>
        <v>0.33617106276930681</v>
      </c>
    </row>
    <row r="34" spans="2:19" x14ac:dyDescent="0.25">
      <c r="B34" t="s">
        <v>26</v>
      </c>
      <c r="C34" t="s">
        <v>50</v>
      </c>
      <c r="D34" t="s">
        <v>92</v>
      </c>
      <c r="E34">
        <v>190</v>
      </c>
      <c r="F34">
        <v>170</v>
      </c>
      <c r="G34">
        <v>166</v>
      </c>
      <c r="H34">
        <v>182</v>
      </c>
      <c r="I34">
        <v>192</v>
      </c>
      <c r="J34">
        <v>180</v>
      </c>
      <c r="K34">
        <v>163</v>
      </c>
      <c r="L34">
        <v>172</v>
      </c>
      <c r="M34">
        <v>176</v>
      </c>
      <c r="N34">
        <v>211</v>
      </c>
      <c r="O34">
        <v>164</v>
      </c>
      <c r="P34">
        <v>142</v>
      </c>
      <c r="Q34">
        <f t="shared" si="0"/>
        <v>2108</v>
      </c>
      <c r="R34">
        <f t="shared" si="1"/>
        <v>2.0051174249269957E-2</v>
      </c>
      <c r="S34">
        <f t="shared" si="2"/>
        <v>0.35622223701857675</v>
      </c>
    </row>
    <row r="35" spans="2:19" x14ac:dyDescent="0.25">
      <c r="B35" t="s">
        <v>27</v>
      </c>
      <c r="C35" t="s">
        <v>51</v>
      </c>
      <c r="D35" t="s">
        <v>93</v>
      </c>
      <c r="E35">
        <v>163</v>
      </c>
      <c r="F35">
        <v>131</v>
      </c>
      <c r="G35">
        <v>108</v>
      </c>
      <c r="H35">
        <v>165</v>
      </c>
      <c r="I35">
        <v>202</v>
      </c>
      <c r="J35">
        <v>190</v>
      </c>
      <c r="K35">
        <v>221</v>
      </c>
      <c r="L35">
        <v>194</v>
      </c>
      <c r="M35">
        <v>152</v>
      </c>
      <c r="N35">
        <v>189</v>
      </c>
      <c r="O35">
        <v>208</v>
      </c>
      <c r="P35">
        <v>91</v>
      </c>
      <c r="Q35">
        <f t="shared" si="0"/>
        <v>2014</v>
      </c>
      <c r="R35">
        <f t="shared" si="1"/>
        <v>1.9157051678382209E-2</v>
      </c>
      <c r="S35">
        <f t="shared" si="2"/>
        <v>0.37537928869695897</v>
      </c>
    </row>
    <row r="36" spans="2:19" x14ac:dyDescent="0.25">
      <c r="B36" t="s">
        <v>28</v>
      </c>
      <c r="C36" t="s">
        <v>52</v>
      </c>
      <c r="D36" t="s">
        <v>94</v>
      </c>
      <c r="E36">
        <v>335</v>
      </c>
      <c r="F36">
        <v>206</v>
      </c>
      <c r="G36">
        <v>213</v>
      </c>
      <c r="H36">
        <v>155</v>
      </c>
      <c r="I36">
        <v>171</v>
      </c>
      <c r="J36">
        <v>164</v>
      </c>
      <c r="K36">
        <v>107</v>
      </c>
      <c r="L36">
        <v>50</v>
      </c>
      <c r="M36">
        <v>82</v>
      </c>
      <c r="N36">
        <v>128</v>
      </c>
      <c r="O36">
        <v>151</v>
      </c>
      <c r="P36">
        <v>142</v>
      </c>
      <c r="Q36">
        <f t="shared" si="0"/>
        <v>1904</v>
      </c>
      <c r="R36">
        <f t="shared" si="1"/>
        <v>1.8110738031598673E-2</v>
      </c>
      <c r="S36">
        <f t="shared" si="2"/>
        <v>0.39349002672855765</v>
      </c>
    </row>
    <row r="37" spans="2:19" x14ac:dyDescent="0.25">
      <c r="B37" t="s">
        <v>29</v>
      </c>
      <c r="C37" t="s">
        <v>53</v>
      </c>
      <c r="D37" t="s">
        <v>95</v>
      </c>
      <c r="E37">
        <v>185</v>
      </c>
      <c r="F37">
        <v>158</v>
      </c>
      <c r="G37">
        <v>160</v>
      </c>
      <c r="H37">
        <v>161</v>
      </c>
      <c r="I37">
        <v>153</v>
      </c>
      <c r="J37">
        <v>118</v>
      </c>
      <c r="K37">
        <v>123</v>
      </c>
      <c r="L37">
        <v>154</v>
      </c>
      <c r="M37">
        <v>135</v>
      </c>
      <c r="N37">
        <v>122</v>
      </c>
      <c r="O37">
        <v>84</v>
      </c>
      <c r="P37">
        <v>114</v>
      </c>
      <c r="Q37">
        <f t="shared" si="0"/>
        <v>1667</v>
      </c>
      <c r="R37">
        <f t="shared" si="1"/>
        <v>1.5856407719892326E-2</v>
      </c>
      <c r="S37">
        <f t="shared" si="2"/>
        <v>0.40934643444844998</v>
      </c>
    </row>
    <row r="38" spans="2:19" x14ac:dyDescent="0.25">
      <c r="B38" t="s">
        <v>30</v>
      </c>
      <c r="C38" t="s">
        <v>61</v>
      </c>
      <c r="D38" t="s">
        <v>96</v>
      </c>
      <c r="E38">
        <v>155</v>
      </c>
      <c r="F38">
        <v>108</v>
      </c>
      <c r="G38">
        <v>92</v>
      </c>
      <c r="H38">
        <v>108</v>
      </c>
      <c r="I38">
        <v>155</v>
      </c>
      <c r="J38">
        <v>119</v>
      </c>
      <c r="K38">
        <v>100</v>
      </c>
      <c r="L38">
        <v>102</v>
      </c>
      <c r="M38">
        <v>100</v>
      </c>
      <c r="N38">
        <v>122</v>
      </c>
      <c r="O38">
        <v>110</v>
      </c>
      <c r="P38">
        <v>98</v>
      </c>
      <c r="Q38">
        <f t="shared" si="0"/>
        <v>1369</v>
      </c>
      <c r="R38">
        <f t="shared" si="1"/>
        <v>1.3021848931333289E-2</v>
      </c>
      <c r="S38">
        <f t="shared" si="2"/>
        <v>0.42236828337978327</v>
      </c>
    </row>
    <row r="39" spans="2:19" x14ac:dyDescent="0.25">
      <c r="B39" t="s">
        <v>31</v>
      </c>
      <c r="C39" t="s">
        <v>55</v>
      </c>
      <c r="D39" t="s">
        <v>97</v>
      </c>
      <c r="E39">
        <v>162</v>
      </c>
      <c r="F39">
        <v>124</v>
      </c>
      <c r="G39">
        <v>156</v>
      </c>
      <c r="H39">
        <v>115</v>
      </c>
      <c r="I39">
        <v>121</v>
      </c>
      <c r="J39">
        <v>101</v>
      </c>
      <c r="K39">
        <v>72</v>
      </c>
      <c r="L39">
        <v>90</v>
      </c>
      <c r="M39">
        <v>82</v>
      </c>
      <c r="N39">
        <v>102</v>
      </c>
      <c r="O39">
        <v>128</v>
      </c>
      <c r="P39">
        <v>95</v>
      </c>
      <c r="Q39">
        <f t="shared" si="0"/>
        <v>1348</v>
      </c>
      <c r="R39">
        <f t="shared" si="1"/>
        <v>1.2822098144220069E-2</v>
      </c>
      <c r="S39">
        <f t="shared" si="2"/>
        <v>0.43519038152400336</v>
      </c>
    </row>
    <row r="40" spans="2:19" x14ac:dyDescent="0.25">
      <c r="B40" t="s">
        <v>32</v>
      </c>
      <c r="C40" t="s">
        <v>57</v>
      </c>
      <c r="D40" t="s">
        <v>98</v>
      </c>
      <c r="E40">
        <v>151</v>
      </c>
      <c r="F40">
        <v>109</v>
      </c>
      <c r="G40">
        <v>105</v>
      </c>
      <c r="H40">
        <v>83</v>
      </c>
      <c r="I40">
        <v>123</v>
      </c>
      <c r="J40">
        <v>83</v>
      </c>
      <c r="K40">
        <v>97</v>
      </c>
      <c r="L40">
        <v>92</v>
      </c>
      <c r="M40">
        <v>74</v>
      </c>
      <c r="N40">
        <v>113</v>
      </c>
      <c r="O40">
        <v>164</v>
      </c>
      <c r="P40">
        <v>120</v>
      </c>
      <c r="Q40">
        <f t="shared" si="0"/>
        <v>1314</v>
      </c>
      <c r="R40">
        <f t="shared" si="1"/>
        <v>1.2498692107941521E-2</v>
      </c>
      <c r="S40">
        <f t="shared" si="2"/>
        <v>0.44768907363194488</v>
      </c>
    </row>
    <row r="41" spans="2:19" x14ac:dyDescent="0.25">
      <c r="B41" t="s">
        <v>33</v>
      </c>
      <c r="C41" t="s">
        <v>68</v>
      </c>
      <c r="D41" t="s">
        <v>99</v>
      </c>
      <c r="E41">
        <v>142</v>
      </c>
      <c r="F41">
        <v>149</v>
      </c>
      <c r="G41">
        <v>106</v>
      </c>
      <c r="H41">
        <v>78</v>
      </c>
      <c r="I41">
        <v>73</v>
      </c>
      <c r="J41">
        <v>74</v>
      </c>
      <c r="K41">
        <v>119</v>
      </c>
      <c r="L41">
        <v>106</v>
      </c>
      <c r="M41">
        <v>58</v>
      </c>
      <c r="N41">
        <v>94</v>
      </c>
      <c r="O41">
        <v>112</v>
      </c>
      <c r="P41">
        <v>112</v>
      </c>
      <c r="Q41">
        <f t="shared" si="0"/>
        <v>1223</v>
      </c>
      <c r="R41">
        <f t="shared" si="1"/>
        <v>1.1633105363784231E-2</v>
      </c>
      <c r="S41">
        <f t="shared" si="2"/>
        <v>0.45932217899572914</v>
      </c>
    </row>
    <row r="42" spans="2:19" x14ac:dyDescent="0.25">
      <c r="B42" t="s">
        <v>34</v>
      </c>
      <c r="C42" t="s">
        <v>49</v>
      </c>
      <c r="D42" t="s">
        <v>100</v>
      </c>
      <c r="E42">
        <v>145</v>
      </c>
      <c r="F42">
        <v>110</v>
      </c>
      <c r="G42">
        <v>66</v>
      </c>
      <c r="H42">
        <v>112</v>
      </c>
      <c r="I42">
        <v>105</v>
      </c>
      <c r="J42">
        <v>76</v>
      </c>
      <c r="K42">
        <v>84</v>
      </c>
      <c r="L42">
        <v>90</v>
      </c>
      <c r="M42">
        <v>58</v>
      </c>
      <c r="N42">
        <v>83</v>
      </c>
      <c r="O42">
        <v>74</v>
      </c>
      <c r="P42">
        <v>193</v>
      </c>
      <c r="Q42">
        <f t="shared" si="0"/>
        <v>1196</v>
      </c>
      <c r="R42">
        <f t="shared" si="1"/>
        <v>1.137628292321009E-2</v>
      </c>
      <c r="S42">
        <f t="shared" si="2"/>
        <v>0.47069846191893921</v>
      </c>
    </row>
    <row r="43" spans="2:19" x14ac:dyDescent="0.25">
      <c r="B43" t="s">
        <v>35</v>
      </c>
      <c r="C43" t="s">
        <v>67</v>
      </c>
      <c r="D43" t="s">
        <v>101</v>
      </c>
      <c r="E43">
        <v>172</v>
      </c>
      <c r="F43">
        <v>96</v>
      </c>
      <c r="G43">
        <v>102</v>
      </c>
      <c r="H43">
        <v>146</v>
      </c>
      <c r="I43">
        <v>98</v>
      </c>
      <c r="J43">
        <v>85</v>
      </c>
      <c r="K43">
        <v>68</v>
      </c>
      <c r="L43">
        <v>66</v>
      </c>
      <c r="M43">
        <v>69</v>
      </c>
      <c r="N43">
        <v>99</v>
      </c>
      <c r="O43">
        <v>90</v>
      </c>
      <c r="P43">
        <v>97</v>
      </c>
      <c r="Q43">
        <f t="shared" si="0"/>
        <v>1188</v>
      </c>
      <c r="R43">
        <f t="shared" si="1"/>
        <v>1.1300187385262197E-2</v>
      </c>
      <c r="S43">
        <f t="shared" si="2"/>
        <v>0.48199864930420139</v>
      </c>
    </row>
    <row r="44" spans="2:19" x14ac:dyDescent="0.25">
      <c r="B44" t="s">
        <v>36</v>
      </c>
      <c r="C44" t="s">
        <v>72</v>
      </c>
      <c r="D44" t="s">
        <v>102</v>
      </c>
      <c r="E44">
        <v>141</v>
      </c>
      <c r="F44">
        <v>88</v>
      </c>
      <c r="G44">
        <v>91</v>
      </c>
      <c r="H44">
        <v>85</v>
      </c>
      <c r="I44">
        <v>87</v>
      </c>
      <c r="J44">
        <v>96</v>
      </c>
      <c r="K44">
        <v>86</v>
      </c>
      <c r="L44">
        <v>94</v>
      </c>
      <c r="M44">
        <v>106</v>
      </c>
      <c r="N44">
        <v>94</v>
      </c>
      <c r="O44">
        <v>116</v>
      </c>
      <c r="P44">
        <v>84</v>
      </c>
      <c r="Q44">
        <f t="shared" si="0"/>
        <v>1168</v>
      </c>
      <c r="R44">
        <f t="shared" si="1"/>
        <v>1.1109948540392463E-2</v>
      </c>
      <c r="S44">
        <f t="shared" si="2"/>
        <v>0.49310859784459388</v>
      </c>
    </row>
    <row r="45" spans="2:19" ht="15.75" thickBot="1" x14ac:dyDescent="0.3">
      <c r="C45" t="s">
        <v>37</v>
      </c>
      <c r="E45">
        <v>5617</v>
      </c>
      <c r="F45">
        <v>4777</v>
      </c>
      <c r="G45">
        <v>4585</v>
      </c>
      <c r="H45">
        <v>4335</v>
      </c>
      <c r="I45">
        <v>4352</v>
      </c>
      <c r="J45">
        <v>4372</v>
      </c>
      <c r="K45">
        <v>4237</v>
      </c>
      <c r="L45">
        <v>3860</v>
      </c>
      <c r="M45">
        <v>4005</v>
      </c>
      <c r="N45">
        <v>4565</v>
      </c>
      <c r="O45">
        <v>4388</v>
      </c>
      <c r="P45">
        <v>4197</v>
      </c>
      <c r="Q45">
        <f t="shared" si="0"/>
        <v>53290</v>
      </c>
      <c r="R45">
        <f t="shared" si="1"/>
        <v>0.50689140215540607</v>
      </c>
      <c r="S45">
        <f t="shared" si="2"/>
        <v>1</v>
      </c>
    </row>
    <row r="46" spans="2:19" ht="15.75" thickBot="1" x14ac:dyDescent="0.3">
      <c r="D46" t="s">
        <v>38</v>
      </c>
      <c r="E46">
        <f>SUM(E25:E45)</f>
        <v>11173</v>
      </c>
      <c r="F46">
        <f t="shared" ref="F46:N46" si="3">SUM(F25:F45)</f>
        <v>9359</v>
      </c>
      <c r="G46">
        <f t="shared" si="3"/>
        <v>9170</v>
      </c>
      <c r="H46">
        <f t="shared" si="3"/>
        <v>8611</v>
      </c>
      <c r="I46">
        <f t="shared" si="3"/>
        <v>8839</v>
      </c>
      <c r="J46">
        <f t="shared" si="3"/>
        <v>8405</v>
      </c>
      <c r="K46">
        <f t="shared" si="3"/>
        <v>7992</v>
      </c>
      <c r="L46">
        <f t="shared" si="3"/>
        <v>7383</v>
      </c>
      <c r="M46">
        <f t="shared" si="3"/>
        <v>7681</v>
      </c>
      <c r="N46">
        <f t="shared" si="3"/>
        <v>9154</v>
      </c>
      <c r="O46">
        <f>SUM(O25:O45)</f>
        <v>9041</v>
      </c>
      <c r="P46">
        <f>SUM(P25:P45)</f>
        <v>8323</v>
      </c>
      <c r="Q46">
        <f>SUM(Q25:Q45)</f>
        <v>105131</v>
      </c>
      <c r="R46">
        <f t="shared" si="1"/>
        <v>1</v>
      </c>
    </row>
    <row r="47" spans="2:19" x14ac:dyDescent="0.25">
      <c r="B47" t="s">
        <v>58</v>
      </c>
    </row>
  </sheetData>
  <mergeCells count="18">
    <mergeCell ref="J23:J24"/>
    <mergeCell ref="K23:K24"/>
    <mergeCell ref="L23:L24"/>
    <mergeCell ref="M23:M24"/>
    <mergeCell ref="N23:N24"/>
    <mergeCell ref="Q23:S23"/>
    <mergeCell ref="B2:S2"/>
    <mergeCell ref="B5:S5"/>
    <mergeCell ref="B23:B24"/>
    <mergeCell ref="C23:C24"/>
    <mergeCell ref="D23:D24"/>
    <mergeCell ref="E23:E24"/>
    <mergeCell ref="F23:F24"/>
    <mergeCell ref="G23:G24"/>
    <mergeCell ref="H23:H24"/>
    <mergeCell ref="O23:O24"/>
    <mergeCell ref="P23:P24"/>
    <mergeCell ref="I23:I24"/>
  </mergeCells>
  <pageMargins left="0.28999999999999998" right="0.25" top="0.23" bottom="0.2" header="0.17" footer="0.16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G37" sqref="G37"/>
    </sheetView>
  </sheetViews>
  <sheetFormatPr baseColWidth="10" defaultRowHeight="15" x14ac:dyDescent="0.25"/>
  <sheetData>
    <row r="1" spans="1:15" x14ac:dyDescent="0.25">
      <c r="B1" t="s">
        <v>76</v>
      </c>
      <c r="C1" t="s">
        <v>77</v>
      </c>
      <c r="D1" t="s">
        <v>82</v>
      </c>
    </row>
    <row r="3" spans="1:15" x14ac:dyDescent="0.25">
      <c r="B3" t="s">
        <v>65</v>
      </c>
      <c r="C3" t="s">
        <v>63</v>
      </c>
    </row>
    <row r="4" spans="1:15" x14ac:dyDescent="0.25">
      <c r="B4" t="s">
        <v>69</v>
      </c>
      <c r="C4" t="s">
        <v>56</v>
      </c>
      <c r="D4" t="s">
        <v>59</v>
      </c>
      <c r="E4" t="s">
        <v>60</v>
      </c>
      <c r="F4" t="s">
        <v>62</v>
      </c>
      <c r="G4" t="s">
        <v>70</v>
      </c>
      <c r="H4" t="s">
        <v>71</v>
      </c>
      <c r="I4" t="s">
        <v>73</v>
      </c>
      <c r="J4" t="s">
        <v>74</v>
      </c>
      <c r="K4" t="s">
        <v>75</v>
      </c>
      <c r="L4" t="s">
        <v>78</v>
      </c>
      <c r="M4" t="s">
        <v>79</v>
      </c>
      <c r="N4" t="s">
        <v>81</v>
      </c>
      <c r="O4" t="s">
        <v>38</v>
      </c>
    </row>
    <row r="5" spans="1:15" x14ac:dyDescent="0.25">
      <c r="A5">
        <v>1</v>
      </c>
      <c r="B5" t="s">
        <v>47</v>
      </c>
      <c r="C5">
        <v>743</v>
      </c>
      <c r="D5">
        <v>553</v>
      </c>
      <c r="E5">
        <v>556</v>
      </c>
      <c r="F5">
        <v>502</v>
      </c>
      <c r="G5">
        <v>644</v>
      </c>
      <c r="H5">
        <v>530</v>
      </c>
      <c r="I5">
        <v>443</v>
      </c>
      <c r="J5">
        <v>414</v>
      </c>
      <c r="K5">
        <v>421</v>
      </c>
      <c r="L5">
        <v>439</v>
      </c>
      <c r="M5">
        <v>453</v>
      </c>
      <c r="N5">
        <v>416</v>
      </c>
      <c r="O5">
        <v>6114</v>
      </c>
    </row>
    <row r="6" spans="1:15" x14ac:dyDescent="0.25">
      <c r="A6">
        <v>2</v>
      </c>
      <c r="B6" t="s">
        <v>66</v>
      </c>
      <c r="C6">
        <v>622</v>
      </c>
      <c r="D6">
        <v>653</v>
      </c>
      <c r="E6">
        <v>501</v>
      </c>
      <c r="F6">
        <v>497</v>
      </c>
      <c r="G6">
        <v>448</v>
      </c>
      <c r="H6">
        <v>318</v>
      </c>
      <c r="I6">
        <v>343</v>
      </c>
      <c r="J6">
        <v>288</v>
      </c>
      <c r="K6">
        <v>361</v>
      </c>
      <c r="L6">
        <v>545</v>
      </c>
      <c r="M6">
        <v>479</v>
      </c>
      <c r="N6">
        <v>360</v>
      </c>
      <c r="O6">
        <v>5415</v>
      </c>
    </row>
    <row r="7" spans="1:15" x14ac:dyDescent="0.25">
      <c r="A7">
        <v>3</v>
      </c>
      <c r="B7" t="s">
        <v>43</v>
      </c>
      <c r="C7">
        <v>370</v>
      </c>
      <c r="D7">
        <v>362</v>
      </c>
      <c r="E7">
        <v>347</v>
      </c>
      <c r="F7">
        <v>262</v>
      </c>
      <c r="G7">
        <v>229</v>
      </c>
      <c r="H7">
        <v>315</v>
      </c>
      <c r="I7">
        <v>322</v>
      </c>
      <c r="J7">
        <v>260</v>
      </c>
      <c r="K7">
        <v>366</v>
      </c>
      <c r="L7">
        <v>551</v>
      </c>
      <c r="M7">
        <v>692</v>
      </c>
      <c r="N7">
        <v>557</v>
      </c>
      <c r="O7">
        <v>4633</v>
      </c>
    </row>
    <row r="8" spans="1:15" x14ac:dyDescent="0.25">
      <c r="A8">
        <v>4</v>
      </c>
      <c r="B8" t="s">
        <v>39</v>
      </c>
      <c r="C8">
        <v>352</v>
      </c>
      <c r="D8">
        <v>351</v>
      </c>
      <c r="E8">
        <v>377</v>
      </c>
      <c r="F8">
        <v>377</v>
      </c>
      <c r="G8">
        <v>379</v>
      </c>
      <c r="H8">
        <v>378</v>
      </c>
      <c r="I8">
        <v>317</v>
      </c>
      <c r="J8">
        <v>299</v>
      </c>
      <c r="K8">
        <v>332</v>
      </c>
      <c r="L8">
        <v>411</v>
      </c>
      <c r="M8">
        <v>463</v>
      </c>
      <c r="N8">
        <v>358</v>
      </c>
      <c r="O8">
        <v>4394</v>
      </c>
    </row>
    <row r="9" spans="1:15" x14ac:dyDescent="0.25">
      <c r="A9">
        <v>5</v>
      </c>
      <c r="B9" t="s">
        <v>42</v>
      </c>
      <c r="C9">
        <v>265</v>
      </c>
      <c r="D9">
        <v>254</v>
      </c>
      <c r="E9">
        <v>372</v>
      </c>
      <c r="F9">
        <v>291</v>
      </c>
      <c r="G9">
        <v>366</v>
      </c>
      <c r="H9">
        <v>300</v>
      </c>
      <c r="I9">
        <v>293</v>
      </c>
      <c r="J9">
        <v>295</v>
      </c>
      <c r="K9">
        <v>366</v>
      </c>
      <c r="L9">
        <v>421</v>
      </c>
      <c r="M9">
        <v>405</v>
      </c>
      <c r="N9">
        <v>321</v>
      </c>
      <c r="O9">
        <v>3949</v>
      </c>
    </row>
    <row r="10" spans="1:15" x14ac:dyDescent="0.25">
      <c r="A10">
        <v>6</v>
      </c>
      <c r="B10" t="s">
        <v>41</v>
      </c>
      <c r="C10">
        <v>398</v>
      </c>
      <c r="D10">
        <v>324</v>
      </c>
      <c r="E10">
        <v>352</v>
      </c>
      <c r="F10">
        <v>250</v>
      </c>
      <c r="G10">
        <v>218</v>
      </c>
      <c r="H10">
        <v>272</v>
      </c>
      <c r="I10">
        <v>224</v>
      </c>
      <c r="J10">
        <v>184</v>
      </c>
      <c r="K10">
        <v>195</v>
      </c>
      <c r="L10">
        <v>256</v>
      </c>
      <c r="M10">
        <v>236</v>
      </c>
      <c r="N10">
        <v>233</v>
      </c>
      <c r="O10">
        <v>3142</v>
      </c>
    </row>
    <row r="11" spans="1:15" x14ac:dyDescent="0.25">
      <c r="A11">
        <v>7</v>
      </c>
      <c r="B11" t="s">
        <v>48</v>
      </c>
      <c r="C11">
        <v>384</v>
      </c>
      <c r="D11">
        <v>213</v>
      </c>
      <c r="E11">
        <v>246</v>
      </c>
      <c r="F11">
        <v>274</v>
      </c>
      <c r="G11">
        <v>361</v>
      </c>
      <c r="H11">
        <v>259</v>
      </c>
      <c r="I11">
        <v>229</v>
      </c>
      <c r="J11">
        <v>286</v>
      </c>
      <c r="K11">
        <v>256</v>
      </c>
      <c r="L11">
        <v>253</v>
      </c>
      <c r="M11">
        <v>150</v>
      </c>
      <c r="N11">
        <v>213</v>
      </c>
      <c r="O11">
        <v>3124</v>
      </c>
    </row>
    <row r="12" spans="1:15" x14ac:dyDescent="0.25">
      <c r="A12">
        <v>8</v>
      </c>
      <c r="B12" t="s">
        <v>54</v>
      </c>
      <c r="C12">
        <v>263</v>
      </c>
      <c r="D12">
        <v>234</v>
      </c>
      <c r="E12">
        <v>214</v>
      </c>
      <c r="F12">
        <v>232</v>
      </c>
      <c r="G12">
        <v>193</v>
      </c>
      <c r="H12">
        <v>194</v>
      </c>
      <c r="I12">
        <v>178</v>
      </c>
      <c r="J12">
        <v>154</v>
      </c>
      <c r="K12">
        <v>164</v>
      </c>
      <c r="L12">
        <v>202</v>
      </c>
      <c r="M12">
        <v>204</v>
      </c>
      <c r="N12">
        <v>212</v>
      </c>
      <c r="O12">
        <v>2444</v>
      </c>
    </row>
    <row r="13" spans="1:15" x14ac:dyDescent="0.25">
      <c r="A13">
        <v>9</v>
      </c>
      <c r="B13" t="s">
        <v>40</v>
      </c>
      <c r="C13">
        <v>218</v>
      </c>
      <c r="D13">
        <v>189</v>
      </c>
      <c r="E13">
        <v>255</v>
      </c>
      <c r="F13">
        <v>201</v>
      </c>
      <c r="G13">
        <v>169</v>
      </c>
      <c r="H13">
        <v>181</v>
      </c>
      <c r="I13">
        <v>166</v>
      </c>
      <c r="J13">
        <v>133</v>
      </c>
      <c r="K13">
        <v>123</v>
      </c>
      <c r="L13">
        <v>154</v>
      </c>
      <c r="M13">
        <v>170</v>
      </c>
      <c r="N13">
        <v>168</v>
      </c>
      <c r="O13">
        <v>2127</v>
      </c>
    </row>
    <row r="14" spans="1:15" x14ac:dyDescent="0.25">
      <c r="A14">
        <v>10</v>
      </c>
      <c r="B14" t="s">
        <v>50</v>
      </c>
      <c r="C14">
        <v>190</v>
      </c>
      <c r="D14">
        <v>170</v>
      </c>
      <c r="E14">
        <v>166</v>
      </c>
      <c r="F14">
        <v>182</v>
      </c>
      <c r="G14">
        <v>192</v>
      </c>
      <c r="H14">
        <v>180</v>
      </c>
      <c r="I14">
        <v>163</v>
      </c>
      <c r="J14">
        <v>172</v>
      </c>
      <c r="K14">
        <v>176</v>
      </c>
      <c r="L14">
        <v>211</v>
      </c>
      <c r="M14">
        <v>164</v>
      </c>
      <c r="N14">
        <v>142</v>
      </c>
      <c r="O14">
        <v>2108</v>
      </c>
    </row>
    <row r="15" spans="1:15" x14ac:dyDescent="0.25">
      <c r="A15">
        <v>11</v>
      </c>
      <c r="B15" t="s">
        <v>51</v>
      </c>
      <c r="C15">
        <v>163</v>
      </c>
      <c r="D15">
        <v>131</v>
      </c>
      <c r="E15">
        <v>108</v>
      </c>
      <c r="F15">
        <v>165</v>
      </c>
      <c r="G15">
        <v>202</v>
      </c>
      <c r="H15">
        <v>190</v>
      </c>
      <c r="I15">
        <v>221</v>
      </c>
      <c r="J15">
        <v>194</v>
      </c>
      <c r="K15">
        <v>152</v>
      </c>
      <c r="L15">
        <v>189</v>
      </c>
      <c r="M15">
        <v>208</v>
      </c>
      <c r="N15">
        <v>91</v>
      </c>
      <c r="O15">
        <v>2014</v>
      </c>
    </row>
    <row r="16" spans="1:15" x14ac:dyDescent="0.25">
      <c r="A16">
        <v>12</v>
      </c>
      <c r="B16" t="s">
        <v>52</v>
      </c>
      <c r="C16">
        <v>335</v>
      </c>
      <c r="D16">
        <v>206</v>
      </c>
      <c r="E16">
        <v>213</v>
      </c>
      <c r="F16">
        <v>155</v>
      </c>
      <c r="G16">
        <v>171</v>
      </c>
      <c r="H16">
        <v>164</v>
      </c>
      <c r="I16">
        <v>107</v>
      </c>
      <c r="J16">
        <v>50</v>
      </c>
      <c r="K16">
        <v>82</v>
      </c>
      <c r="L16">
        <v>128</v>
      </c>
      <c r="M16">
        <v>151</v>
      </c>
      <c r="N16">
        <v>142</v>
      </c>
      <c r="O16">
        <v>1904</v>
      </c>
    </row>
    <row r="17" spans="1:15" x14ac:dyDescent="0.25">
      <c r="A17">
        <v>13</v>
      </c>
      <c r="B17" t="s">
        <v>53</v>
      </c>
      <c r="C17">
        <v>185</v>
      </c>
      <c r="D17">
        <v>158</v>
      </c>
      <c r="E17">
        <v>160</v>
      </c>
      <c r="F17">
        <v>161</v>
      </c>
      <c r="G17">
        <v>153</v>
      </c>
      <c r="H17">
        <v>118</v>
      </c>
      <c r="I17">
        <v>123</v>
      </c>
      <c r="J17">
        <v>154</v>
      </c>
      <c r="K17">
        <v>135</v>
      </c>
      <c r="L17">
        <v>122</v>
      </c>
      <c r="M17">
        <v>84</v>
      </c>
      <c r="N17">
        <v>114</v>
      </c>
      <c r="O17">
        <v>1667</v>
      </c>
    </row>
    <row r="18" spans="1:15" x14ac:dyDescent="0.25">
      <c r="A18">
        <v>14</v>
      </c>
      <c r="B18" t="s">
        <v>61</v>
      </c>
      <c r="C18">
        <v>155</v>
      </c>
      <c r="D18">
        <v>108</v>
      </c>
      <c r="E18">
        <v>92</v>
      </c>
      <c r="F18">
        <v>108</v>
      </c>
      <c r="G18">
        <v>155</v>
      </c>
      <c r="H18">
        <v>119</v>
      </c>
      <c r="I18">
        <v>100</v>
      </c>
      <c r="J18">
        <v>102</v>
      </c>
      <c r="K18">
        <v>100</v>
      </c>
      <c r="L18">
        <v>122</v>
      </c>
      <c r="M18">
        <v>110</v>
      </c>
      <c r="N18">
        <v>98</v>
      </c>
      <c r="O18">
        <v>1369</v>
      </c>
    </row>
    <row r="19" spans="1:15" x14ac:dyDescent="0.25">
      <c r="A19">
        <v>15</v>
      </c>
      <c r="B19" t="s">
        <v>55</v>
      </c>
      <c r="C19">
        <v>162</v>
      </c>
      <c r="D19">
        <v>124</v>
      </c>
      <c r="E19">
        <v>156</v>
      </c>
      <c r="F19">
        <v>115</v>
      </c>
      <c r="G19">
        <v>121</v>
      </c>
      <c r="H19">
        <v>101</v>
      </c>
      <c r="I19">
        <v>72</v>
      </c>
      <c r="J19">
        <v>90</v>
      </c>
      <c r="K19">
        <v>82</v>
      </c>
      <c r="L19">
        <v>102</v>
      </c>
      <c r="M19">
        <v>128</v>
      </c>
      <c r="N19">
        <v>95</v>
      </c>
      <c r="O19">
        <v>1348</v>
      </c>
    </row>
    <row r="20" spans="1:15" x14ac:dyDescent="0.25">
      <c r="A20">
        <v>16</v>
      </c>
      <c r="B20" t="s">
        <v>57</v>
      </c>
      <c r="C20">
        <v>151</v>
      </c>
      <c r="D20">
        <v>109</v>
      </c>
      <c r="E20">
        <v>105</v>
      </c>
      <c r="F20">
        <v>83</v>
      </c>
      <c r="G20">
        <v>123</v>
      </c>
      <c r="H20">
        <v>83</v>
      </c>
      <c r="I20">
        <v>97</v>
      </c>
      <c r="J20">
        <v>92</v>
      </c>
      <c r="K20">
        <v>74</v>
      </c>
      <c r="L20">
        <v>113</v>
      </c>
      <c r="M20">
        <v>164</v>
      </c>
      <c r="N20">
        <v>120</v>
      </c>
      <c r="O20">
        <v>1314</v>
      </c>
    </row>
    <row r="21" spans="1:15" x14ac:dyDescent="0.25">
      <c r="A21">
        <v>17</v>
      </c>
      <c r="B21" t="s">
        <v>68</v>
      </c>
      <c r="C21">
        <v>142</v>
      </c>
      <c r="D21">
        <v>149</v>
      </c>
      <c r="E21">
        <v>106</v>
      </c>
      <c r="F21">
        <v>78</v>
      </c>
      <c r="G21">
        <v>73</v>
      </c>
      <c r="H21">
        <v>74</v>
      </c>
      <c r="I21">
        <v>119</v>
      </c>
      <c r="J21">
        <v>106</v>
      </c>
      <c r="K21">
        <v>58</v>
      </c>
      <c r="L21">
        <v>94</v>
      </c>
      <c r="M21">
        <v>112</v>
      </c>
      <c r="N21">
        <v>112</v>
      </c>
      <c r="O21">
        <v>1223</v>
      </c>
    </row>
    <row r="22" spans="1:15" x14ac:dyDescent="0.25">
      <c r="A22">
        <v>18</v>
      </c>
      <c r="B22" t="s">
        <v>49</v>
      </c>
      <c r="C22">
        <v>145</v>
      </c>
      <c r="D22">
        <v>110</v>
      </c>
      <c r="E22">
        <v>66</v>
      </c>
      <c r="F22">
        <v>112</v>
      </c>
      <c r="G22">
        <v>105</v>
      </c>
      <c r="H22">
        <v>76</v>
      </c>
      <c r="I22">
        <v>84</v>
      </c>
      <c r="J22">
        <v>90</v>
      </c>
      <c r="K22">
        <v>58</v>
      </c>
      <c r="L22">
        <v>83</v>
      </c>
      <c r="M22">
        <v>74</v>
      </c>
      <c r="N22">
        <v>193</v>
      </c>
      <c r="O22">
        <v>1196</v>
      </c>
    </row>
    <row r="23" spans="1:15" x14ac:dyDescent="0.25">
      <c r="A23">
        <v>19</v>
      </c>
      <c r="B23" t="s">
        <v>67</v>
      </c>
      <c r="C23">
        <v>172</v>
      </c>
      <c r="D23">
        <v>96</v>
      </c>
      <c r="E23">
        <v>102</v>
      </c>
      <c r="F23">
        <v>146</v>
      </c>
      <c r="G23">
        <v>98</v>
      </c>
      <c r="H23">
        <v>85</v>
      </c>
      <c r="I23">
        <v>68</v>
      </c>
      <c r="J23">
        <v>66</v>
      </c>
      <c r="K23">
        <v>69</v>
      </c>
      <c r="L23">
        <v>99</v>
      </c>
      <c r="M23">
        <v>90</v>
      </c>
      <c r="N23">
        <v>97</v>
      </c>
      <c r="O23">
        <v>1188</v>
      </c>
    </row>
    <row r="24" spans="1:15" x14ac:dyDescent="0.25">
      <c r="A24">
        <v>20</v>
      </c>
      <c r="B24" t="s">
        <v>72</v>
      </c>
      <c r="C24">
        <v>141</v>
      </c>
      <c r="D24">
        <v>88</v>
      </c>
      <c r="E24">
        <v>91</v>
      </c>
      <c r="F24">
        <v>85</v>
      </c>
      <c r="G24">
        <v>87</v>
      </c>
      <c r="H24">
        <v>96</v>
      </c>
      <c r="I24">
        <v>86</v>
      </c>
      <c r="J24">
        <v>94</v>
      </c>
      <c r="K24">
        <v>106</v>
      </c>
      <c r="L24">
        <v>94</v>
      </c>
      <c r="M24">
        <v>116</v>
      </c>
      <c r="N24">
        <v>84</v>
      </c>
      <c r="O24">
        <v>1168</v>
      </c>
    </row>
    <row r="25" spans="1:15" x14ac:dyDescent="0.25">
      <c r="C25">
        <v>5617</v>
      </c>
      <c r="D25">
        <v>4777</v>
      </c>
      <c r="E25">
        <v>4585</v>
      </c>
      <c r="F25">
        <v>4335</v>
      </c>
      <c r="G25">
        <v>4352</v>
      </c>
      <c r="H25">
        <v>4372</v>
      </c>
      <c r="I25">
        <v>4237</v>
      </c>
      <c r="J25">
        <v>3860</v>
      </c>
      <c r="K25">
        <v>4005</v>
      </c>
      <c r="L25">
        <v>4565</v>
      </c>
      <c r="M25">
        <v>4388</v>
      </c>
      <c r="N25">
        <v>4197</v>
      </c>
      <c r="O25">
        <v>53290</v>
      </c>
    </row>
    <row r="26" spans="1:15" x14ac:dyDescent="0.25">
      <c r="B26" t="s">
        <v>38</v>
      </c>
      <c r="C26">
        <v>11173</v>
      </c>
      <c r="D26">
        <v>9359</v>
      </c>
      <c r="E26">
        <v>9170</v>
      </c>
      <c r="F26">
        <v>8611</v>
      </c>
      <c r="G26">
        <v>8839</v>
      </c>
      <c r="H26">
        <v>8405</v>
      </c>
      <c r="I26">
        <v>7992</v>
      </c>
      <c r="J26">
        <v>7383</v>
      </c>
      <c r="K26">
        <v>7681</v>
      </c>
      <c r="L26">
        <v>9154</v>
      </c>
      <c r="M26">
        <v>9041</v>
      </c>
      <c r="N26">
        <v>8323</v>
      </c>
      <c r="O26">
        <v>105131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GRAF MORB GRAL EMERG 2017</vt:lpstr>
      <vt:lpstr>DATOS2</vt:lpstr>
    </vt:vector>
  </TitlesOfParts>
  <Company>HDAC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Christian Rojas</cp:lastModifiedBy>
  <cp:lastPrinted>2013-09-04T14:18:24Z</cp:lastPrinted>
  <dcterms:created xsi:type="dcterms:W3CDTF">2013-09-03T17:49:53Z</dcterms:created>
  <dcterms:modified xsi:type="dcterms:W3CDTF">2018-02-15T15:42:58Z</dcterms:modified>
</cp:coreProperties>
</file>